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Лист1!$A$1:$K$95</definedName>
  </definedNames>
  <calcPr calcId="145621" refMode="R1C1"/>
</workbook>
</file>

<file path=xl/calcChain.xml><?xml version="1.0" encoding="utf-8"?>
<calcChain xmlns="http://schemas.openxmlformats.org/spreadsheetml/2006/main">
  <c r="J74" i="1" l="1"/>
  <c r="I74" i="1"/>
  <c r="H74" i="1"/>
  <c r="G74" i="1"/>
  <c r="F74" i="1"/>
  <c r="F75" i="1"/>
  <c r="G75" i="1"/>
  <c r="H75" i="1"/>
  <c r="I75" i="1"/>
  <c r="J75" i="1"/>
  <c r="E76" i="1"/>
  <c r="E77" i="1"/>
  <c r="E78" i="1"/>
  <c r="F80" i="1"/>
  <c r="E80" i="1" s="1"/>
  <c r="G80" i="1"/>
  <c r="H80" i="1"/>
  <c r="I80" i="1"/>
  <c r="J80" i="1"/>
  <c r="E81" i="1"/>
  <c r="E82" i="1"/>
  <c r="E83" i="1"/>
  <c r="F85" i="1"/>
  <c r="G85" i="1"/>
  <c r="E85" i="1" s="1"/>
  <c r="H85" i="1"/>
  <c r="I85" i="1"/>
  <c r="J85" i="1"/>
  <c r="E86" i="1"/>
  <c r="E87" i="1"/>
  <c r="E88" i="1"/>
  <c r="F90" i="1"/>
  <c r="E90" i="1" s="1"/>
  <c r="G90" i="1"/>
  <c r="H90" i="1"/>
  <c r="I90" i="1"/>
  <c r="J90" i="1"/>
  <c r="F91" i="1"/>
  <c r="E91" i="1" s="1"/>
  <c r="G91" i="1"/>
  <c r="H91" i="1"/>
  <c r="F92" i="1"/>
  <c r="E92" i="1" s="1"/>
  <c r="G92" i="1"/>
  <c r="H92" i="1"/>
  <c r="I92" i="1"/>
  <c r="J92" i="1"/>
  <c r="F93" i="1"/>
  <c r="G93" i="1"/>
  <c r="H93" i="1"/>
  <c r="I93" i="1"/>
  <c r="J93" i="1"/>
  <c r="F94" i="1"/>
  <c r="E94" i="1" s="1"/>
  <c r="G94" i="1"/>
  <c r="H94" i="1"/>
  <c r="I94" i="1"/>
  <c r="J94" i="1"/>
  <c r="E93" i="1" l="1"/>
  <c r="E75" i="1"/>
  <c r="J29" i="1"/>
  <c r="I29" i="1"/>
  <c r="H29" i="1"/>
  <c r="G29" i="1"/>
  <c r="F29" i="1"/>
  <c r="E28" i="1"/>
  <c r="E27" i="1"/>
  <c r="E26" i="1"/>
  <c r="E25" i="1"/>
  <c r="I95" i="1"/>
  <c r="I64" i="1"/>
  <c r="H64" i="1"/>
  <c r="I59" i="1"/>
  <c r="H59" i="1"/>
  <c r="I54" i="1"/>
  <c r="H54" i="1"/>
  <c r="I49" i="1"/>
  <c r="H49" i="1"/>
  <c r="I44" i="1"/>
  <c r="H44" i="1"/>
  <c r="I39" i="1"/>
  <c r="H39" i="1"/>
  <c r="I34" i="1"/>
  <c r="H34" i="1"/>
  <c r="I24" i="1"/>
  <c r="H24" i="1"/>
  <c r="I19" i="1"/>
  <c r="H19" i="1"/>
  <c r="I14" i="1"/>
  <c r="H14" i="1"/>
  <c r="E29" i="1" l="1"/>
  <c r="H95" i="1"/>
  <c r="I69" i="1"/>
  <c r="H69" i="1"/>
  <c r="E47" i="1" l="1"/>
  <c r="J95" i="1" l="1"/>
  <c r="F95" i="1"/>
  <c r="G95" i="1" l="1"/>
  <c r="E95" i="1" l="1"/>
  <c r="E72" i="1"/>
  <c r="E74" i="1" s="1"/>
  <c r="E71" i="1"/>
  <c r="E70" i="1"/>
  <c r="F24" i="1" l="1"/>
  <c r="G24" i="1"/>
  <c r="J24" i="1"/>
  <c r="E22" i="1"/>
  <c r="J34" i="1" l="1"/>
  <c r="G34" i="1"/>
  <c r="F34" i="1"/>
  <c r="E33" i="1"/>
  <c r="E32" i="1"/>
  <c r="E31" i="1"/>
  <c r="E30" i="1"/>
  <c r="E50" i="1"/>
  <c r="E51" i="1"/>
  <c r="E52" i="1"/>
  <c r="E53" i="1"/>
  <c r="F54" i="1"/>
  <c r="G54" i="1"/>
  <c r="J54" i="1"/>
  <c r="E55" i="1"/>
  <c r="E56" i="1"/>
  <c r="E57" i="1"/>
  <c r="E58" i="1"/>
  <c r="F59" i="1"/>
  <c r="G59" i="1"/>
  <c r="J59" i="1"/>
  <c r="E60" i="1"/>
  <c r="E61" i="1"/>
  <c r="E62" i="1"/>
  <c r="E63" i="1"/>
  <c r="F64" i="1"/>
  <c r="G64" i="1"/>
  <c r="J64" i="1"/>
  <c r="E65" i="1"/>
  <c r="E66" i="1"/>
  <c r="E67" i="1"/>
  <c r="E68" i="1"/>
  <c r="E23" i="1"/>
  <c r="E18" i="1"/>
  <c r="E64" i="1" l="1"/>
  <c r="E59" i="1"/>
  <c r="E34" i="1"/>
  <c r="E54" i="1"/>
  <c r="E43" i="1"/>
  <c r="E42" i="1"/>
  <c r="E38" i="1"/>
  <c r="E37" i="1"/>
  <c r="E17" i="1"/>
  <c r="E12" i="1"/>
  <c r="G39" i="1" l="1"/>
  <c r="J39" i="1"/>
  <c r="F39" i="1"/>
  <c r="E36" i="1"/>
  <c r="E35" i="1"/>
  <c r="G49" i="1"/>
  <c r="G69" i="1" s="1"/>
  <c r="J49" i="1"/>
  <c r="J69" i="1" s="1"/>
  <c r="F49" i="1"/>
  <c r="F69" i="1" s="1"/>
  <c r="E46" i="1"/>
  <c r="E45" i="1"/>
  <c r="G44" i="1"/>
  <c r="J44" i="1"/>
  <c r="F44" i="1"/>
  <c r="E41" i="1"/>
  <c r="E40" i="1"/>
  <c r="E21" i="1"/>
  <c r="E20" i="1"/>
  <c r="E24" i="1" l="1"/>
  <c r="E69" i="1"/>
  <c r="E49" i="1"/>
  <c r="E39" i="1"/>
  <c r="E44" i="1"/>
  <c r="G19" i="1"/>
  <c r="J19" i="1"/>
  <c r="F19" i="1"/>
  <c r="E16" i="1"/>
  <c r="E15" i="1"/>
  <c r="E11" i="1"/>
  <c r="E10" i="1"/>
  <c r="G14" i="1"/>
  <c r="J14" i="1"/>
  <c r="F14" i="1"/>
  <c r="E14" i="1" l="1"/>
  <c r="E19" i="1"/>
</calcChain>
</file>

<file path=xl/sharedStrings.xml><?xml version="1.0" encoding="utf-8"?>
<sst xmlns="http://schemas.openxmlformats.org/spreadsheetml/2006/main" count="141" uniqueCount="52">
  <si>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</si>
  <si>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</si>
  <si>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</si>
  <si>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</si>
  <si>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</si>
  <si>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</si>
  <si>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</si>
  <si>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</si>
  <si>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</si>
  <si>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</si>
  <si>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</si>
  <si>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</si>
  <si>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</si>
  <si>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</si>
  <si>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</si>
  <si>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</si>
  <si>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</si>
  <si>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</si>
  <si>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</si>
  <si>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</si>
  <si>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</si>
  <si>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</si>
  <si>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</si>
  <si>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</si>
  <si>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</si>
  <si>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</si>
  <si>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</si>
  <si>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</si>
  <si>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</si>
  <si>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</si>
  <si>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</si>
  <si>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</si>
  <si>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</si>
  <si>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</si>
  <si>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</si>
  <si>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</si>
  <si>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</si>
  <si>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</si>
  <si>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</si>
  <si>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>Мероприятия по выплате пенсий за выслугу лет лицам, замещавшим должности муниципальной службы в органах местного самоуправления муниципального образования "город Трубчевск"</t>
  </si>
  <si>
    <t>Мероприятия по содержанию имущества казны муниципального образования "город Трубчевск"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</si>
  <si>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</si>
  <si>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 xml:space="preserve">2. Бесплатное предоставление земельных участков многодетным семьям
5. Доля муниципального имущества муниципального образования "город Трубчевск", планируемого к приватизации, к общему количеству муниципального имущества муниципального образования "город Трубчевск", приватизация которого целесообразна
6. Динамика поступлений в бюджет муниципального образования "город Трубчевск" доходов от сдачи в аренду недвижимого имущества (за исключением земельных участков) по сравнению с предыдущим годом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</si>
  <si>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</si>
  <si>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>15. Повышение удовлетворенности населения муниципального образования "город Трубчевск"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</si>
  <si>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 xml:space="preserve">Приложение 3 к муниципальной программе </t>
  </si>
  <si>
    <t>2022 год, рублей</t>
  </si>
  <si>
    <t>"Совершенствование системы муниципального управления в 
муниципальном образовании «город Трубчевск» на 2018 – 2022 годы»</t>
  </si>
  <si>
    <t>Мероприятия по землеустройству и землепользованию</t>
  </si>
  <si>
    <t xml:space="preserve">2. Бесплатное предоставление земельных участков многодетным семьям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</si>
  <si>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>Формирование комфортной городской среды на территории муниципального образования "город Трубчевск"</t>
  </si>
  <si>
    <t xml:space="preserve">Приложение 1 к постановлению администрации
Трубчевского муниципального района
от "___"_______2019г. №___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</si>
</sst>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10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view="pageBreakPreview" zoomScaleNormal="100" zoomScaleSheetLayoutView="100" workbookViewId="0">
      <selection activeCell="D1" sqref="D1"/>
    </sheetView>
  </sheetViews>
  <sheetFormatPr defaultRowHeight="15" x14ac:dyDescent="0.2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9" width="9" style="6" bestFit="1" customWidth="1"/>
    <col min="10" max="10" width="7.7109375" style="6" bestFit="1" customWidth="1"/>
    <col min="11" max="11" width="23.85546875" customWidth="1"/>
  </cols>
  <sheetData>
    <row r="1" spans="1:12" ht="75" customHeight="1" x14ac:dyDescent="0.25">
      <c r="G1" s="23" t="s">
        <v>51</v>
      </c>
      <c r="H1" s="23"/>
      <c r="I1" s="23"/>
      <c r="J1" s="23"/>
      <c r="K1" s="23"/>
      <c r="L1" s="2"/>
    </row>
    <row r="2" spans="1:12" x14ac:dyDescent="0.25">
      <c r="G2" s="31" t="s">
        <v>45</v>
      </c>
      <c r="H2" s="31"/>
      <c r="I2" s="31"/>
      <c r="J2" s="31"/>
      <c r="K2" s="31"/>
      <c r="L2" s="31"/>
    </row>
    <row r="3" spans="1:12" ht="33" customHeight="1" x14ac:dyDescent="0.25">
      <c r="G3" s="24" t="s">
        <v>47</v>
      </c>
      <c r="H3" s="24"/>
      <c r="I3" s="24"/>
      <c r="J3" s="24"/>
      <c r="K3" s="24"/>
      <c r="L3" s="2"/>
    </row>
    <row r="4" spans="1:12" x14ac:dyDescent="0.25">
      <c r="A4" s="18" t="s">
        <v>15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2" x14ac:dyDescent="0.25">
      <c r="A5" s="18" t="s">
        <v>10</v>
      </c>
      <c r="B5" s="18"/>
      <c r="C5" s="18"/>
      <c r="D5" s="18"/>
      <c r="E5" s="18"/>
      <c r="F5" s="18"/>
      <c r="G5" s="18"/>
      <c r="H5" s="18"/>
      <c r="I5" s="18"/>
      <c r="J5" s="18"/>
      <c r="K5" s="18"/>
    </row>
    <row r="6" spans="1:12" ht="38.25" customHeight="1" x14ac:dyDescent="0.25">
      <c r="A6" s="54" t="s">
        <v>47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2" x14ac:dyDescent="0.25">
      <c r="A7" s="35" t="s">
        <v>0</v>
      </c>
      <c r="B7" s="35" t="s">
        <v>16</v>
      </c>
      <c r="C7" s="35" t="s">
        <v>1</v>
      </c>
      <c r="D7" s="35" t="s">
        <v>2</v>
      </c>
      <c r="E7" s="32" t="s">
        <v>3</v>
      </c>
      <c r="F7" s="33"/>
      <c r="G7" s="33"/>
      <c r="H7" s="33"/>
      <c r="I7" s="33"/>
      <c r="J7" s="34"/>
      <c r="K7" s="35" t="s">
        <v>17</v>
      </c>
    </row>
    <row r="8" spans="1:12" ht="33.75" customHeight="1" x14ac:dyDescent="0.25">
      <c r="A8" s="35"/>
      <c r="B8" s="35"/>
      <c r="C8" s="35"/>
      <c r="D8" s="35"/>
      <c r="E8" s="5" t="s">
        <v>4</v>
      </c>
      <c r="F8" s="5" t="s">
        <v>12</v>
      </c>
      <c r="G8" s="5" t="s">
        <v>13</v>
      </c>
      <c r="H8" s="9" t="s">
        <v>14</v>
      </c>
      <c r="I8" s="9" t="s">
        <v>31</v>
      </c>
      <c r="J8" s="5" t="s">
        <v>46</v>
      </c>
      <c r="K8" s="35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8">
        <v>8</v>
      </c>
      <c r="I9" s="8">
        <v>8</v>
      </c>
      <c r="J9" s="4">
        <v>8</v>
      </c>
      <c r="K9" s="3">
        <v>9</v>
      </c>
    </row>
    <row r="10" spans="1:12" ht="16.5" customHeight="1" x14ac:dyDescent="0.25">
      <c r="A10" s="28">
        <v>1</v>
      </c>
      <c r="B10" s="19" t="s">
        <v>18</v>
      </c>
      <c r="C10" s="19" t="s">
        <v>19</v>
      </c>
      <c r="D10" s="14" t="s">
        <v>5</v>
      </c>
      <c r="E10" s="10">
        <f>SUM(F10:J10)</f>
        <v>0</v>
      </c>
      <c r="F10" s="10"/>
      <c r="G10" s="10"/>
      <c r="H10" s="10"/>
      <c r="I10" s="10"/>
      <c r="J10" s="10"/>
      <c r="K10" s="20" t="s">
        <v>25</v>
      </c>
    </row>
    <row r="11" spans="1:12" x14ac:dyDescent="0.25">
      <c r="A11" s="29"/>
      <c r="B11" s="19"/>
      <c r="C11" s="19"/>
      <c r="D11" s="14" t="s">
        <v>30</v>
      </c>
      <c r="E11" s="10">
        <f>SUM(F11:J11)</f>
        <v>0</v>
      </c>
      <c r="F11" s="10"/>
      <c r="G11" s="10"/>
      <c r="H11" s="10"/>
      <c r="I11" s="10"/>
      <c r="J11" s="10"/>
      <c r="K11" s="21"/>
    </row>
    <row r="12" spans="1:12" x14ac:dyDescent="0.25">
      <c r="A12" s="29"/>
      <c r="B12" s="19"/>
      <c r="C12" s="19"/>
      <c r="D12" s="14" t="s">
        <v>7</v>
      </c>
      <c r="E12" s="10">
        <f>SUM(F12:J12)</f>
        <v>546706</v>
      </c>
      <c r="F12" s="10">
        <v>88770</v>
      </c>
      <c r="G12" s="10">
        <v>457536</v>
      </c>
      <c r="H12" s="10">
        <v>200</v>
      </c>
      <c r="I12" s="10">
        <v>200</v>
      </c>
      <c r="J12" s="10">
        <v>0</v>
      </c>
      <c r="K12" s="21"/>
    </row>
    <row r="13" spans="1:12" x14ac:dyDescent="0.25">
      <c r="A13" s="29"/>
      <c r="B13" s="19"/>
      <c r="C13" s="19"/>
      <c r="D13" s="14" t="s">
        <v>11</v>
      </c>
      <c r="E13" s="10"/>
      <c r="F13" s="10"/>
      <c r="G13" s="10"/>
      <c r="H13" s="10"/>
      <c r="I13" s="10"/>
      <c r="J13" s="10"/>
      <c r="K13" s="21"/>
    </row>
    <row r="14" spans="1:12" ht="54" customHeight="1" x14ac:dyDescent="0.25">
      <c r="A14" s="30"/>
      <c r="B14" s="19"/>
      <c r="C14" s="19"/>
      <c r="D14" s="14" t="s">
        <v>8</v>
      </c>
      <c r="E14" s="10">
        <f t="shared" ref="E14:E23" si="0">SUM(F14:J14)</f>
        <v>546706</v>
      </c>
      <c r="F14" s="10">
        <f>SUM(F10:F12)</f>
        <v>88770</v>
      </c>
      <c r="G14" s="10">
        <f t="shared" ref="G14:J14" si="1">SUM(G10:G12)</f>
        <v>457536</v>
      </c>
      <c r="H14" s="10">
        <f t="shared" ref="H14:I14" si="2">SUM(H10:H12)</f>
        <v>200</v>
      </c>
      <c r="I14" s="10">
        <f t="shared" si="2"/>
        <v>200</v>
      </c>
      <c r="J14" s="10">
        <f t="shared" si="1"/>
        <v>0</v>
      </c>
      <c r="K14" s="22"/>
    </row>
    <row r="15" spans="1:12" ht="22.5" customHeight="1" x14ac:dyDescent="0.25">
      <c r="A15" s="19">
        <v>2</v>
      </c>
      <c r="B15" s="19" t="s">
        <v>39</v>
      </c>
      <c r="C15" s="36" t="s">
        <v>27</v>
      </c>
      <c r="D15" s="15" t="s">
        <v>5</v>
      </c>
      <c r="E15" s="10">
        <f t="shared" si="0"/>
        <v>0</v>
      </c>
      <c r="F15" s="10"/>
      <c r="G15" s="10"/>
      <c r="H15" s="10"/>
      <c r="I15" s="10"/>
      <c r="J15" s="10"/>
      <c r="K15" s="19"/>
    </row>
    <row r="16" spans="1:12" x14ac:dyDescent="0.25">
      <c r="A16" s="19"/>
      <c r="B16" s="19"/>
      <c r="C16" s="36"/>
      <c r="D16" s="15" t="s">
        <v>30</v>
      </c>
      <c r="E16" s="10">
        <f t="shared" si="0"/>
        <v>0</v>
      </c>
      <c r="F16" s="10"/>
      <c r="G16" s="10"/>
      <c r="H16" s="10"/>
      <c r="I16" s="10"/>
      <c r="J16" s="10"/>
      <c r="K16" s="19"/>
    </row>
    <row r="17" spans="1:11" x14ac:dyDescent="0.25">
      <c r="A17" s="19"/>
      <c r="B17" s="19"/>
      <c r="C17" s="36"/>
      <c r="D17" s="15" t="s">
        <v>7</v>
      </c>
      <c r="E17" s="10">
        <f t="shared" si="0"/>
        <v>1252485.6000000001</v>
      </c>
      <c r="F17" s="10">
        <v>313121.40000000002</v>
      </c>
      <c r="G17" s="10">
        <v>313121.40000000002</v>
      </c>
      <c r="H17" s="10">
        <v>313121.40000000002</v>
      </c>
      <c r="I17" s="10">
        <v>313121.40000000002</v>
      </c>
      <c r="J17" s="10">
        <v>0</v>
      </c>
      <c r="K17" s="19"/>
    </row>
    <row r="18" spans="1:11" x14ac:dyDescent="0.25">
      <c r="A18" s="19"/>
      <c r="B18" s="19"/>
      <c r="C18" s="36"/>
      <c r="D18" s="15" t="s">
        <v>11</v>
      </c>
      <c r="E18" s="10">
        <f t="shared" si="0"/>
        <v>0</v>
      </c>
      <c r="F18" s="10"/>
      <c r="G18" s="10"/>
      <c r="H18" s="10"/>
      <c r="I18" s="10"/>
      <c r="J18" s="10"/>
      <c r="K18" s="19"/>
    </row>
    <row r="19" spans="1:11" ht="78.75" customHeight="1" x14ac:dyDescent="0.25">
      <c r="A19" s="19"/>
      <c r="B19" s="19"/>
      <c r="C19" s="36"/>
      <c r="D19" s="15" t="s">
        <v>8</v>
      </c>
      <c r="E19" s="10">
        <f t="shared" si="0"/>
        <v>1252485.6000000001</v>
      </c>
      <c r="F19" s="10">
        <f>SUM(F15:F17)</f>
        <v>313121.40000000002</v>
      </c>
      <c r="G19" s="10">
        <f t="shared" ref="G19:J19" si="3">SUM(G15:G17)</f>
        <v>313121.40000000002</v>
      </c>
      <c r="H19" s="10">
        <f t="shared" ref="H19:I19" si="4">SUM(H15:H17)</f>
        <v>313121.40000000002</v>
      </c>
      <c r="I19" s="10">
        <f t="shared" si="4"/>
        <v>313121.40000000002</v>
      </c>
      <c r="J19" s="10">
        <f t="shared" si="3"/>
        <v>0</v>
      </c>
      <c r="K19" s="19"/>
    </row>
    <row r="20" spans="1:11" x14ac:dyDescent="0.25">
      <c r="A20" s="28">
        <v>3</v>
      </c>
      <c r="B20" s="19" t="s">
        <v>20</v>
      </c>
      <c r="C20" s="36" t="s">
        <v>24</v>
      </c>
      <c r="D20" s="15" t="s">
        <v>5</v>
      </c>
      <c r="E20" s="10">
        <f t="shared" si="0"/>
        <v>0</v>
      </c>
      <c r="F20" s="10"/>
      <c r="G20" s="10"/>
      <c r="H20" s="10"/>
      <c r="I20" s="10"/>
      <c r="J20" s="10"/>
      <c r="K20" s="20" t="s">
        <v>42</v>
      </c>
    </row>
    <row r="21" spans="1:11" x14ac:dyDescent="0.25">
      <c r="A21" s="29"/>
      <c r="B21" s="19"/>
      <c r="C21" s="36"/>
      <c r="D21" s="15" t="s">
        <v>30</v>
      </c>
      <c r="E21" s="10">
        <f t="shared" si="0"/>
        <v>0</v>
      </c>
      <c r="F21" s="10"/>
      <c r="G21" s="10"/>
      <c r="H21" s="10"/>
      <c r="I21" s="10"/>
      <c r="J21" s="10"/>
      <c r="K21" s="21"/>
    </row>
    <row r="22" spans="1:11" x14ac:dyDescent="0.25">
      <c r="A22" s="29"/>
      <c r="B22" s="19"/>
      <c r="C22" s="36"/>
      <c r="D22" s="15" t="s">
        <v>7</v>
      </c>
      <c r="E22" s="10">
        <f>SUM(F22:J22)</f>
        <v>109000</v>
      </c>
      <c r="F22" s="10">
        <v>34000</v>
      </c>
      <c r="G22" s="10">
        <v>25000</v>
      </c>
      <c r="H22" s="10">
        <v>25000</v>
      </c>
      <c r="I22" s="10">
        <v>25000</v>
      </c>
      <c r="J22" s="10">
        <v>0</v>
      </c>
      <c r="K22" s="21"/>
    </row>
    <row r="23" spans="1:11" x14ac:dyDescent="0.25">
      <c r="A23" s="29"/>
      <c r="B23" s="19"/>
      <c r="C23" s="36"/>
      <c r="D23" s="15" t="s">
        <v>11</v>
      </c>
      <c r="E23" s="10">
        <f t="shared" si="0"/>
        <v>0</v>
      </c>
      <c r="F23" s="10"/>
      <c r="G23" s="10"/>
      <c r="H23" s="10"/>
      <c r="I23" s="10"/>
      <c r="J23" s="10"/>
      <c r="K23" s="21"/>
    </row>
    <row r="24" spans="1:11" ht="388.5" customHeight="1" x14ac:dyDescent="0.25">
      <c r="A24" s="30"/>
      <c r="B24" s="19"/>
      <c r="C24" s="36"/>
      <c r="D24" s="15" t="s">
        <v>8</v>
      </c>
      <c r="E24" s="10">
        <f>SUM(E20:E23)</f>
        <v>109000</v>
      </c>
      <c r="F24" s="10">
        <f t="shared" ref="F24:J24" si="5">SUM(F20:F23)</f>
        <v>34000</v>
      </c>
      <c r="G24" s="10">
        <f t="shared" si="5"/>
        <v>25000</v>
      </c>
      <c r="H24" s="10">
        <f t="shared" ref="H24:I24" si="6">SUM(H20:H23)</f>
        <v>25000</v>
      </c>
      <c r="I24" s="10">
        <f t="shared" si="6"/>
        <v>25000</v>
      </c>
      <c r="J24" s="10">
        <f t="shared" si="5"/>
        <v>0</v>
      </c>
      <c r="K24" s="22"/>
    </row>
    <row r="25" spans="1:11" x14ac:dyDescent="0.25">
      <c r="A25" s="28">
        <v>4</v>
      </c>
      <c r="B25" s="19" t="s">
        <v>48</v>
      </c>
      <c r="C25" s="36" t="s">
        <v>24</v>
      </c>
      <c r="D25" s="15" t="s">
        <v>5</v>
      </c>
      <c r="E25" s="10">
        <f t="shared" ref="E25:E26" si="7">SUM(F25:J25)</f>
        <v>0</v>
      </c>
      <c r="F25" s="10"/>
      <c r="G25" s="10"/>
      <c r="H25" s="10"/>
      <c r="I25" s="10"/>
      <c r="J25" s="10"/>
      <c r="K25" s="20" t="s">
        <v>49</v>
      </c>
    </row>
    <row r="26" spans="1:11" x14ac:dyDescent="0.25">
      <c r="A26" s="29"/>
      <c r="B26" s="19"/>
      <c r="C26" s="36"/>
      <c r="D26" s="15" t="s">
        <v>30</v>
      </c>
      <c r="E26" s="10">
        <f t="shared" si="7"/>
        <v>0</v>
      </c>
      <c r="F26" s="10"/>
      <c r="G26" s="10"/>
      <c r="H26" s="10"/>
      <c r="I26" s="10"/>
      <c r="J26" s="10"/>
      <c r="K26" s="21"/>
    </row>
    <row r="27" spans="1:11" x14ac:dyDescent="0.25">
      <c r="A27" s="29"/>
      <c r="B27" s="19"/>
      <c r="C27" s="36"/>
      <c r="D27" s="15" t="s">
        <v>7</v>
      </c>
      <c r="E27" s="10">
        <f>SUM(F27:J27)</f>
        <v>1100000</v>
      </c>
      <c r="F27" s="10"/>
      <c r="G27" s="10">
        <v>400000</v>
      </c>
      <c r="H27" s="10">
        <v>350000</v>
      </c>
      <c r="I27" s="10">
        <v>350000</v>
      </c>
      <c r="J27" s="10">
        <v>0</v>
      </c>
      <c r="K27" s="21"/>
    </row>
    <row r="28" spans="1:11" x14ac:dyDescent="0.25">
      <c r="A28" s="29"/>
      <c r="B28" s="19"/>
      <c r="C28" s="36"/>
      <c r="D28" s="15" t="s">
        <v>11</v>
      </c>
      <c r="E28" s="10">
        <f t="shared" ref="E28" si="8">SUM(F28:J28)</f>
        <v>0</v>
      </c>
      <c r="F28" s="10"/>
      <c r="G28" s="10"/>
      <c r="H28" s="10"/>
      <c r="I28" s="10"/>
      <c r="J28" s="10"/>
      <c r="K28" s="21"/>
    </row>
    <row r="29" spans="1:11" ht="102.75" customHeight="1" x14ac:dyDescent="0.25">
      <c r="A29" s="30"/>
      <c r="B29" s="19"/>
      <c r="C29" s="36"/>
      <c r="D29" s="15" t="s">
        <v>8</v>
      </c>
      <c r="E29" s="10">
        <f>SUM(E25:E28)</f>
        <v>1100000</v>
      </c>
      <c r="F29" s="10">
        <f t="shared" ref="F29:J29" si="9">SUM(F25:F28)</f>
        <v>0</v>
      </c>
      <c r="G29" s="10">
        <f t="shared" si="9"/>
        <v>400000</v>
      </c>
      <c r="H29" s="10">
        <f t="shared" si="9"/>
        <v>350000</v>
      </c>
      <c r="I29" s="10">
        <f t="shared" si="9"/>
        <v>350000</v>
      </c>
      <c r="J29" s="10">
        <f t="shared" si="9"/>
        <v>0</v>
      </c>
      <c r="K29" s="22"/>
    </row>
    <row r="30" spans="1:11" ht="33.75" customHeight="1" x14ac:dyDescent="0.25">
      <c r="A30" s="19">
        <v>5</v>
      </c>
      <c r="B30" s="19" t="s">
        <v>40</v>
      </c>
      <c r="C30" s="36" t="s">
        <v>28</v>
      </c>
      <c r="D30" s="15" t="s">
        <v>5</v>
      </c>
      <c r="E30" s="10">
        <f t="shared" ref="E30:E34" si="10">SUM(F30:J30)</f>
        <v>0</v>
      </c>
      <c r="F30" s="10"/>
      <c r="G30" s="10"/>
      <c r="H30" s="10"/>
      <c r="I30" s="10"/>
      <c r="J30" s="10"/>
      <c r="K30" s="28"/>
    </row>
    <row r="31" spans="1:11" x14ac:dyDescent="0.25">
      <c r="A31" s="19"/>
      <c r="B31" s="19"/>
      <c r="C31" s="36"/>
      <c r="D31" s="15" t="s">
        <v>30</v>
      </c>
      <c r="E31" s="10">
        <f t="shared" si="10"/>
        <v>0</v>
      </c>
      <c r="F31" s="10"/>
      <c r="G31" s="10"/>
      <c r="H31" s="10"/>
      <c r="I31" s="10"/>
      <c r="J31" s="10"/>
      <c r="K31" s="29"/>
    </row>
    <row r="32" spans="1:11" x14ac:dyDescent="0.25">
      <c r="A32" s="19"/>
      <c r="B32" s="19"/>
      <c r="C32" s="36"/>
      <c r="D32" s="15" t="s">
        <v>7</v>
      </c>
      <c r="E32" s="10">
        <f t="shared" si="10"/>
        <v>1155173.75</v>
      </c>
      <c r="F32" s="10">
        <v>812673.75</v>
      </c>
      <c r="G32" s="10">
        <v>142500</v>
      </c>
      <c r="H32" s="10">
        <v>100000</v>
      </c>
      <c r="I32" s="10">
        <v>100000</v>
      </c>
      <c r="J32" s="10">
        <v>0</v>
      </c>
      <c r="K32" s="29"/>
    </row>
    <row r="33" spans="1:11" x14ac:dyDescent="0.25">
      <c r="A33" s="19"/>
      <c r="B33" s="19"/>
      <c r="C33" s="36"/>
      <c r="D33" s="15" t="s">
        <v>11</v>
      </c>
      <c r="E33" s="10">
        <f t="shared" si="10"/>
        <v>0</v>
      </c>
      <c r="F33" s="10"/>
      <c r="G33" s="10"/>
      <c r="H33" s="10"/>
      <c r="I33" s="10"/>
      <c r="J33" s="10"/>
      <c r="K33" s="29"/>
    </row>
    <row r="34" spans="1:11" x14ac:dyDescent="0.25">
      <c r="A34" s="19"/>
      <c r="B34" s="19"/>
      <c r="C34" s="36"/>
      <c r="D34" s="15" t="s">
        <v>8</v>
      </c>
      <c r="E34" s="10">
        <f t="shared" si="10"/>
        <v>1155173.75</v>
      </c>
      <c r="F34" s="10">
        <f>SUM(F30:F32)</f>
        <v>812673.75</v>
      </c>
      <c r="G34" s="10">
        <f t="shared" ref="G34:J34" si="11">SUM(G30:G32)</f>
        <v>142500</v>
      </c>
      <c r="H34" s="10">
        <f t="shared" ref="H34:I34" si="12">SUM(H30:H32)</f>
        <v>100000</v>
      </c>
      <c r="I34" s="10">
        <f t="shared" si="12"/>
        <v>100000</v>
      </c>
      <c r="J34" s="10">
        <f t="shared" si="11"/>
        <v>0</v>
      </c>
      <c r="K34" s="30"/>
    </row>
    <row r="35" spans="1:11" ht="33.75" customHeight="1" x14ac:dyDescent="0.25">
      <c r="A35" s="19">
        <v>6</v>
      </c>
      <c r="B35" s="19" t="s">
        <v>41</v>
      </c>
      <c r="C35" s="36" t="s">
        <v>29</v>
      </c>
      <c r="D35" s="15" t="s">
        <v>5</v>
      </c>
      <c r="E35" s="10">
        <f t="shared" ref="E35:E47" si="13">SUM(F35:J35)</f>
        <v>0</v>
      </c>
      <c r="F35" s="10"/>
      <c r="G35" s="10"/>
      <c r="H35" s="10"/>
      <c r="I35" s="10"/>
      <c r="J35" s="10"/>
      <c r="K35" s="20" t="s">
        <v>43</v>
      </c>
    </row>
    <row r="36" spans="1:11" x14ac:dyDescent="0.25">
      <c r="A36" s="19"/>
      <c r="B36" s="19"/>
      <c r="C36" s="36"/>
      <c r="D36" s="15" t="s">
        <v>30</v>
      </c>
      <c r="E36" s="10">
        <f t="shared" si="13"/>
        <v>0</v>
      </c>
      <c r="F36" s="10"/>
      <c r="G36" s="10"/>
      <c r="H36" s="10"/>
      <c r="I36" s="10"/>
      <c r="J36" s="10"/>
      <c r="K36" s="21"/>
    </row>
    <row r="37" spans="1:11" x14ac:dyDescent="0.25">
      <c r="A37" s="19"/>
      <c r="B37" s="19"/>
      <c r="C37" s="36"/>
      <c r="D37" s="15" t="s">
        <v>7</v>
      </c>
      <c r="E37" s="10">
        <f t="shared" si="13"/>
        <v>2000000</v>
      </c>
      <c r="F37" s="10">
        <v>500000</v>
      </c>
      <c r="G37" s="10">
        <v>500000</v>
      </c>
      <c r="H37" s="10">
        <v>500000</v>
      </c>
      <c r="I37" s="10">
        <v>500000</v>
      </c>
      <c r="J37" s="10">
        <v>0</v>
      </c>
      <c r="K37" s="21"/>
    </row>
    <row r="38" spans="1:11" x14ac:dyDescent="0.25">
      <c r="A38" s="19"/>
      <c r="B38" s="19"/>
      <c r="C38" s="36"/>
      <c r="D38" s="15" t="s">
        <v>11</v>
      </c>
      <c r="E38" s="10">
        <f t="shared" si="13"/>
        <v>0</v>
      </c>
      <c r="F38" s="10"/>
      <c r="G38" s="10"/>
      <c r="H38" s="10"/>
      <c r="I38" s="10"/>
      <c r="J38" s="10"/>
      <c r="K38" s="21"/>
    </row>
    <row r="39" spans="1:11" ht="84" customHeight="1" x14ac:dyDescent="0.25">
      <c r="A39" s="19"/>
      <c r="B39" s="19"/>
      <c r="C39" s="36"/>
      <c r="D39" s="15" t="s">
        <v>8</v>
      </c>
      <c r="E39" s="10">
        <f t="shared" si="13"/>
        <v>2000000</v>
      </c>
      <c r="F39" s="10">
        <f>SUM(F35:F37)</f>
        <v>500000</v>
      </c>
      <c r="G39" s="10">
        <f t="shared" ref="G39:J39" si="14">SUM(G35:G37)</f>
        <v>500000</v>
      </c>
      <c r="H39" s="10">
        <f t="shared" ref="H39:I39" si="15">SUM(H35:H37)</f>
        <v>500000</v>
      </c>
      <c r="I39" s="10">
        <f t="shared" si="15"/>
        <v>500000</v>
      </c>
      <c r="J39" s="10">
        <f t="shared" si="14"/>
        <v>0</v>
      </c>
      <c r="K39" s="22"/>
    </row>
    <row r="40" spans="1:11" ht="33.75" customHeight="1" x14ac:dyDescent="0.25">
      <c r="A40" s="28">
        <v>7</v>
      </c>
      <c r="B40" s="19" t="s">
        <v>21</v>
      </c>
      <c r="C40" s="36" t="s">
        <v>22</v>
      </c>
      <c r="D40" s="14" t="s">
        <v>5</v>
      </c>
      <c r="E40" s="10">
        <f t="shared" si="13"/>
        <v>0</v>
      </c>
      <c r="F40" s="10"/>
      <c r="G40" s="10"/>
      <c r="H40" s="10"/>
      <c r="I40" s="10"/>
      <c r="J40" s="10"/>
      <c r="K40" s="20" t="s">
        <v>26</v>
      </c>
    </row>
    <row r="41" spans="1:11" x14ac:dyDescent="0.25">
      <c r="A41" s="29"/>
      <c r="B41" s="19"/>
      <c r="C41" s="36"/>
      <c r="D41" s="14" t="s">
        <v>30</v>
      </c>
      <c r="E41" s="10">
        <f t="shared" si="13"/>
        <v>0</v>
      </c>
      <c r="F41" s="10"/>
      <c r="G41" s="10"/>
      <c r="H41" s="10"/>
      <c r="I41" s="10"/>
      <c r="J41" s="10"/>
      <c r="K41" s="21"/>
    </row>
    <row r="42" spans="1:11" x14ac:dyDescent="0.25">
      <c r="A42" s="29"/>
      <c r="B42" s="19"/>
      <c r="C42" s="36"/>
      <c r="D42" s="14" t="s">
        <v>7</v>
      </c>
      <c r="E42" s="10">
        <f t="shared" si="13"/>
        <v>81435224.489999995</v>
      </c>
      <c r="F42" s="10">
        <v>21435947.16</v>
      </c>
      <c r="G42" s="10">
        <v>20247977.329999998</v>
      </c>
      <c r="H42" s="10">
        <v>19544100</v>
      </c>
      <c r="I42" s="10">
        <v>20207200</v>
      </c>
      <c r="J42" s="10">
        <v>0</v>
      </c>
      <c r="K42" s="21"/>
    </row>
    <row r="43" spans="1:11" x14ac:dyDescent="0.25">
      <c r="A43" s="29"/>
      <c r="B43" s="19"/>
      <c r="C43" s="36"/>
      <c r="D43" s="14" t="s">
        <v>11</v>
      </c>
      <c r="E43" s="10">
        <f t="shared" si="13"/>
        <v>0</v>
      </c>
      <c r="F43" s="10"/>
      <c r="G43" s="10"/>
      <c r="H43" s="10"/>
      <c r="I43" s="10"/>
      <c r="J43" s="10"/>
      <c r="K43" s="21"/>
    </row>
    <row r="44" spans="1:11" ht="41.25" customHeight="1" x14ac:dyDescent="0.25">
      <c r="A44" s="30"/>
      <c r="B44" s="19"/>
      <c r="C44" s="36"/>
      <c r="D44" s="14" t="s">
        <v>8</v>
      </c>
      <c r="E44" s="10">
        <f t="shared" si="13"/>
        <v>81435224.489999995</v>
      </c>
      <c r="F44" s="10">
        <f>SUM(F40:F42)</f>
        <v>21435947.16</v>
      </c>
      <c r="G44" s="10">
        <f t="shared" ref="G44:J44" si="16">SUM(G40:G42)</f>
        <v>20247977.329999998</v>
      </c>
      <c r="H44" s="10">
        <f t="shared" ref="H44:I44" si="17">SUM(H40:H42)</f>
        <v>19544100</v>
      </c>
      <c r="I44" s="10">
        <f t="shared" si="17"/>
        <v>20207200</v>
      </c>
      <c r="J44" s="10">
        <f t="shared" si="16"/>
        <v>0</v>
      </c>
      <c r="K44" s="22"/>
    </row>
    <row r="45" spans="1:11" ht="33.75" customHeight="1" x14ac:dyDescent="0.25">
      <c r="A45" s="19">
        <v>8</v>
      </c>
      <c r="B45" s="19" t="s">
        <v>23</v>
      </c>
      <c r="C45" s="36" t="s">
        <v>22</v>
      </c>
      <c r="D45" s="16" t="s">
        <v>5</v>
      </c>
      <c r="E45" s="10">
        <f t="shared" si="13"/>
        <v>1488053</v>
      </c>
      <c r="F45" s="10">
        <v>1488053</v>
      </c>
      <c r="G45" s="10"/>
      <c r="H45" s="10"/>
      <c r="I45" s="10"/>
      <c r="J45" s="10"/>
      <c r="K45" s="20" t="s">
        <v>36</v>
      </c>
    </row>
    <row r="46" spans="1:11" x14ac:dyDescent="0.25">
      <c r="A46" s="19"/>
      <c r="B46" s="19"/>
      <c r="C46" s="36"/>
      <c r="D46" s="14" t="s">
        <v>30</v>
      </c>
      <c r="E46" s="10">
        <f t="shared" si="13"/>
        <v>5760218</v>
      </c>
      <c r="F46" s="10">
        <v>5760218</v>
      </c>
      <c r="G46" s="10"/>
      <c r="H46" s="10"/>
      <c r="I46" s="10"/>
      <c r="J46" s="10"/>
      <c r="K46" s="21"/>
    </row>
    <row r="47" spans="1:11" x14ac:dyDescent="0.25">
      <c r="A47" s="19"/>
      <c r="B47" s="19"/>
      <c r="C47" s="36"/>
      <c r="D47" s="14" t="s">
        <v>7</v>
      </c>
      <c r="E47" s="10">
        <f t="shared" si="13"/>
        <v>91813524.649999991</v>
      </c>
      <c r="F47" s="10">
        <v>18668301.809999999</v>
      </c>
      <c r="G47" s="10">
        <v>26775624.93</v>
      </c>
      <c r="H47" s="10">
        <v>23449498.170000002</v>
      </c>
      <c r="I47" s="10">
        <v>22920099.739999998</v>
      </c>
      <c r="J47" s="10">
        <v>0</v>
      </c>
      <c r="K47" s="21"/>
    </row>
    <row r="48" spans="1:11" ht="31.5" customHeight="1" x14ac:dyDescent="0.25">
      <c r="A48" s="19"/>
      <c r="B48" s="19"/>
      <c r="C48" s="36"/>
      <c r="D48" s="14" t="s">
        <v>11</v>
      </c>
      <c r="E48" s="10"/>
      <c r="F48" s="10"/>
      <c r="G48" s="10"/>
      <c r="H48" s="10"/>
      <c r="I48" s="10"/>
      <c r="J48" s="10"/>
      <c r="K48" s="21"/>
    </row>
    <row r="49" spans="1:11" ht="28.5" hidden="1" customHeight="1" x14ac:dyDescent="0.25">
      <c r="A49" s="19"/>
      <c r="B49" s="19"/>
      <c r="C49" s="36"/>
      <c r="D49" s="14" t="s">
        <v>8</v>
      </c>
      <c r="E49" s="10">
        <f>SUM(F49:J49)</f>
        <v>99061795.649999991</v>
      </c>
      <c r="F49" s="10">
        <f>SUM(F45:F47)</f>
        <v>25916572.809999999</v>
      </c>
      <c r="G49" s="10">
        <f t="shared" ref="G49:J49" si="18">SUM(G45:G47)</f>
        <v>26775624.93</v>
      </c>
      <c r="H49" s="10">
        <f t="shared" ref="H49:I49" si="19">SUM(H45:H47)</f>
        <v>23449498.170000002</v>
      </c>
      <c r="I49" s="10">
        <f t="shared" si="19"/>
        <v>22920099.739999998</v>
      </c>
      <c r="J49" s="10">
        <f t="shared" si="18"/>
        <v>0</v>
      </c>
      <c r="K49" s="22"/>
    </row>
    <row r="50" spans="1:11" ht="33.75" hidden="1" customHeight="1" x14ac:dyDescent="0.25">
      <c r="A50" s="28">
        <v>7</v>
      </c>
      <c r="B50" s="19"/>
      <c r="C50" s="28"/>
      <c r="D50" s="14" t="s">
        <v>5</v>
      </c>
      <c r="E50" s="10">
        <f>F50+G50+J50</f>
        <v>0</v>
      </c>
      <c r="F50" s="10"/>
      <c r="G50" s="10"/>
      <c r="H50" s="10"/>
      <c r="I50" s="10"/>
      <c r="J50" s="10"/>
      <c r="K50" s="25"/>
    </row>
    <row r="51" spans="1:11" ht="45" hidden="1" customHeight="1" x14ac:dyDescent="0.25">
      <c r="A51" s="29"/>
      <c r="B51" s="19"/>
      <c r="C51" s="29"/>
      <c r="D51" s="14" t="s">
        <v>6</v>
      </c>
      <c r="E51" s="10">
        <f t="shared" ref="E51:E95" si="20">SUM(F51:J51)</f>
        <v>0</v>
      </c>
      <c r="F51" s="10"/>
      <c r="G51" s="10"/>
      <c r="H51" s="10"/>
      <c r="I51" s="10"/>
      <c r="J51" s="10"/>
      <c r="K51" s="26"/>
    </row>
    <row r="52" spans="1:11" ht="6.75" hidden="1" customHeight="1" x14ac:dyDescent="0.25">
      <c r="A52" s="29"/>
      <c r="B52" s="19"/>
      <c r="C52" s="29"/>
      <c r="D52" s="14" t="s">
        <v>7</v>
      </c>
      <c r="E52" s="10">
        <f t="shared" si="20"/>
        <v>0</v>
      </c>
      <c r="F52" s="10"/>
      <c r="G52" s="10"/>
      <c r="H52" s="10"/>
      <c r="I52" s="10"/>
      <c r="J52" s="10"/>
      <c r="K52" s="26"/>
    </row>
    <row r="53" spans="1:11" ht="22.5" hidden="1" customHeight="1" x14ac:dyDescent="0.25">
      <c r="A53" s="29"/>
      <c r="B53" s="19"/>
      <c r="C53" s="29"/>
      <c r="D53" s="14" t="s">
        <v>11</v>
      </c>
      <c r="E53" s="10">
        <f t="shared" si="20"/>
        <v>0</v>
      </c>
      <c r="F53" s="10"/>
      <c r="G53" s="10"/>
      <c r="H53" s="10"/>
      <c r="I53" s="10"/>
      <c r="J53" s="10"/>
      <c r="K53" s="26"/>
    </row>
    <row r="54" spans="1:11" ht="15" hidden="1" customHeight="1" x14ac:dyDescent="0.25">
      <c r="A54" s="30"/>
      <c r="B54" s="19"/>
      <c r="C54" s="30"/>
      <c r="D54" s="14" t="s">
        <v>8</v>
      </c>
      <c r="E54" s="10">
        <f t="shared" si="20"/>
        <v>0</v>
      </c>
      <c r="F54" s="10">
        <f>SUM(F50:F52)</f>
        <v>0</v>
      </c>
      <c r="G54" s="10">
        <f t="shared" ref="G54:J54" si="21">SUM(G50:G52)</f>
        <v>0</v>
      </c>
      <c r="H54" s="10">
        <f t="shared" ref="H54:I54" si="22">SUM(H50:H52)</f>
        <v>0</v>
      </c>
      <c r="I54" s="10">
        <f t="shared" si="22"/>
        <v>0</v>
      </c>
      <c r="J54" s="10">
        <f t="shared" si="21"/>
        <v>0</v>
      </c>
      <c r="K54" s="27"/>
    </row>
    <row r="55" spans="1:11" ht="33.75" hidden="1" customHeight="1" x14ac:dyDescent="0.25">
      <c r="A55" s="28">
        <v>8</v>
      </c>
      <c r="B55" s="19"/>
      <c r="C55" s="28"/>
      <c r="D55" s="14" t="s">
        <v>5</v>
      </c>
      <c r="E55" s="10">
        <f t="shared" si="20"/>
        <v>0</v>
      </c>
      <c r="F55" s="10"/>
      <c r="G55" s="10"/>
      <c r="H55" s="10"/>
      <c r="I55" s="10"/>
      <c r="J55" s="10"/>
      <c r="K55" s="25"/>
    </row>
    <row r="56" spans="1:11" ht="45" hidden="1" customHeight="1" x14ac:dyDescent="0.25">
      <c r="A56" s="29"/>
      <c r="B56" s="19"/>
      <c r="C56" s="29"/>
      <c r="D56" s="14" t="s">
        <v>6</v>
      </c>
      <c r="E56" s="10">
        <f t="shared" si="20"/>
        <v>0</v>
      </c>
      <c r="F56" s="10"/>
      <c r="G56" s="10"/>
      <c r="H56" s="10"/>
      <c r="I56" s="10"/>
      <c r="J56" s="10"/>
      <c r="K56" s="26"/>
    </row>
    <row r="57" spans="1:11" ht="33.75" hidden="1" customHeight="1" x14ac:dyDescent="0.25">
      <c r="A57" s="29"/>
      <c r="B57" s="19"/>
      <c r="C57" s="29"/>
      <c r="D57" s="14" t="s">
        <v>7</v>
      </c>
      <c r="E57" s="10">
        <f t="shared" si="20"/>
        <v>0</v>
      </c>
      <c r="F57" s="10"/>
      <c r="G57" s="10"/>
      <c r="H57" s="10"/>
      <c r="I57" s="10"/>
      <c r="J57" s="10"/>
      <c r="K57" s="26"/>
    </row>
    <row r="58" spans="1:11" ht="22.5" hidden="1" customHeight="1" x14ac:dyDescent="0.25">
      <c r="A58" s="29"/>
      <c r="B58" s="19"/>
      <c r="C58" s="29"/>
      <c r="D58" s="14" t="s">
        <v>11</v>
      </c>
      <c r="E58" s="10">
        <f t="shared" si="20"/>
        <v>0</v>
      </c>
      <c r="F58" s="10"/>
      <c r="G58" s="10"/>
      <c r="H58" s="10"/>
      <c r="I58" s="10"/>
      <c r="J58" s="10"/>
      <c r="K58" s="26"/>
    </row>
    <row r="59" spans="1:11" ht="15" hidden="1" customHeight="1" x14ac:dyDescent="0.25">
      <c r="A59" s="30"/>
      <c r="B59" s="19"/>
      <c r="C59" s="30"/>
      <c r="D59" s="14" t="s">
        <v>8</v>
      </c>
      <c r="E59" s="10">
        <f t="shared" si="20"/>
        <v>0</v>
      </c>
      <c r="F59" s="10">
        <f>SUM(F55:F57)</f>
        <v>0</v>
      </c>
      <c r="G59" s="10">
        <f t="shared" ref="G59:J59" si="23">SUM(G55:G57)</f>
        <v>0</v>
      </c>
      <c r="H59" s="10">
        <f t="shared" ref="H59:I59" si="24">SUM(H55:H57)</f>
        <v>0</v>
      </c>
      <c r="I59" s="10">
        <f t="shared" si="24"/>
        <v>0</v>
      </c>
      <c r="J59" s="10">
        <f t="shared" si="23"/>
        <v>0</v>
      </c>
      <c r="K59" s="27"/>
    </row>
    <row r="60" spans="1:11" ht="33.75" hidden="1" customHeight="1" x14ac:dyDescent="0.25">
      <c r="A60" s="28">
        <v>9</v>
      </c>
      <c r="B60" s="19"/>
      <c r="C60" s="28"/>
      <c r="D60" s="14" t="s">
        <v>5</v>
      </c>
      <c r="E60" s="10">
        <f t="shared" si="20"/>
        <v>0</v>
      </c>
      <c r="F60" s="10"/>
      <c r="G60" s="10"/>
      <c r="H60" s="10"/>
      <c r="I60" s="10"/>
      <c r="J60" s="10"/>
      <c r="K60" s="25"/>
    </row>
    <row r="61" spans="1:11" ht="33.75" hidden="1" customHeight="1" x14ac:dyDescent="0.25">
      <c r="A61" s="29"/>
      <c r="B61" s="19"/>
      <c r="C61" s="29"/>
      <c r="D61" s="14" t="s">
        <v>6</v>
      </c>
      <c r="E61" s="10">
        <f t="shared" si="20"/>
        <v>0</v>
      </c>
      <c r="F61" s="10"/>
      <c r="G61" s="10"/>
      <c r="H61" s="10"/>
      <c r="I61" s="10"/>
      <c r="J61" s="10"/>
      <c r="K61" s="26"/>
    </row>
    <row r="62" spans="1:11" ht="33.75" hidden="1" customHeight="1" x14ac:dyDescent="0.25">
      <c r="A62" s="29"/>
      <c r="B62" s="19"/>
      <c r="C62" s="29"/>
      <c r="D62" s="14" t="s">
        <v>7</v>
      </c>
      <c r="E62" s="10">
        <f t="shared" si="20"/>
        <v>0</v>
      </c>
      <c r="F62" s="10"/>
      <c r="G62" s="10"/>
      <c r="H62" s="10"/>
      <c r="I62" s="10"/>
      <c r="J62" s="10"/>
      <c r="K62" s="26"/>
    </row>
    <row r="63" spans="1:11" ht="22.5" hidden="1" customHeight="1" x14ac:dyDescent="0.25">
      <c r="A63" s="29"/>
      <c r="B63" s="19"/>
      <c r="C63" s="29"/>
      <c r="D63" s="14" t="s">
        <v>11</v>
      </c>
      <c r="E63" s="10">
        <f t="shared" si="20"/>
        <v>0</v>
      </c>
      <c r="F63" s="10"/>
      <c r="G63" s="10"/>
      <c r="H63" s="10"/>
      <c r="I63" s="10"/>
      <c r="J63" s="10"/>
      <c r="K63" s="26"/>
    </row>
    <row r="64" spans="1:11" ht="15" hidden="1" customHeight="1" x14ac:dyDescent="0.25">
      <c r="A64" s="30"/>
      <c r="B64" s="19"/>
      <c r="C64" s="30"/>
      <c r="D64" s="14" t="s">
        <v>8</v>
      </c>
      <c r="E64" s="10">
        <f t="shared" si="20"/>
        <v>0</v>
      </c>
      <c r="F64" s="10">
        <f>SUM(F60:F62)</f>
        <v>0</v>
      </c>
      <c r="G64" s="10">
        <f t="shared" ref="G64:J64" si="25">SUM(G60:G62)</f>
        <v>0</v>
      </c>
      <c r="H64" s="10">
        <f t="shared" ref="H64:I64" si="26">SUM(H60:H62)</f>
        <v>0</v>
      </c>
      <c r="I64" s="10">
        <f t="shared" si="26"/>
        <v>0</v>
      </c>
      <c r="J64" s="10">
        <f t="shared" si="25"/>
        <v>0</v>
      </c>
      <c r="K64" s="27"/>
    </row>
    <row r="65" spans="1:11" ht="33.75" hidden="1" customHeight="1" x14ac:dyDescent="0.25">
      <c r="A65" s="28"/>
      <c r="B65" s="19"/>
      <c r="C65" s="28"/>
      <c r="D65" s="14" t="s">
        <v>5</v>
      </c>
      <c r="E65" s="10">
        <f t="shared" si="20"/>
        <v>0</v>
      </c>
      <c r="F65" s="10"/>
      <c r="G65" s="10"/>
      <c r="H65" s="10"/>
      <c r="I65" s="10"/>
      <c r="J65" s="10"/>
      <c r="K65" s="25"/>
    </row>
    <row r="66" spans="1:11" ht="45" hidden="1" customHeight="1" x14ac:dyDescent="0.25">
      <c r="A66" s="29"/>
      <c r="B66" s="19"/>
      <c r="C66" s="29"/>
      <c r="D66" s="14" t="s">
        <v>6</v>
      </c>
      <c r="E66" s="10">
        <f t="shared" si="20"/>
        <v>0</v>
      </c>
      <c r="F66" s="10"/>
      <c r="G66" s="10"/>
      <c r="H66" s="10"/>
      <c r="I66" s="10"/>
      <c r="J66" s="10"/>
      <c r="K66" s="26"/>
    </row>
    <row r="67" spans="1:11" ht="33.75" hidden="1" customHeight="1" x14ac:dyDescent="0.25">
      <c r="A67" s="29"/>
      <c r="B67" s="19"/>
      <c r="C67" s="29"/>
      <c r="D67" s="14" t="s">
        <v>7</v>
      </c>
      <c r="E67" s="10">
        <f t="shared" si="20"/>
        <v>0</v>
      </c>
      <c r="F67" s="10"/>
      <c r="G67" s="10"/>
      <c r="H67" s="10"/>
      <c r="I67" s="10"/>
      <c r="J67" s="10"/>
      <c r="K67" s="26"/>
    </row>
    <row r="68" spans="1:11" ht="22.5" hidden="1" customHeight="1" x14ac:dyDescent="0.25">
      <c r="A68" s="29"/>
      <c r="B68" s="19"/>
      <c r="C68" s="29"/>
      <c r="D68" s="14" t="s">
        <v>11</v>
      </c>
      <c r="E68" s="10">
        <f t="shared" si="20"/>
        <v>0</v>
      </c>
      <c r="F68" s="10"/>
      <c r="G68" s="10"/>
      <c r="H68" s="10"/>
      <c r="I68" s="10"/>
      <c r="J68" s="10"/>
      <c r="K68" s="26"/>
    </row>
    <row r="69" spans="1:11" ht="14.25" customHeight="1" x14ac:dyDescent="0.25">
      <c r="A69" s="30"/>
      <c r="B69" s="19"/>
      <c r="C69" s="30"/>
      <c r="D69" s="14" t="s">
        <v>8</v>
      </c>
      <c r="E69" s="10">
        <f>SUM(F69:J69)</f>
        <v>99061795.649999991</v>
      </c>
      <c r="F69" s="10">
        <f>SUM(F64,F59,F54,F49)</f>
        <v>25916572.809999999</v>
      </c>
      <c r="G69" s="10">
        <f>SUM(G64,G59,G54,G49)</f>
        <v>26775624.93</v>
      </c>
      <c r="H69" s="10">
        <f>SUM(H64,H59,H54,H49)</f>
        <v>23449498.170000002</v>
      </c>
      <c r="I69" s="10">
        <f>SUM(I64,I59,I54,I49)</f>
        <v>22920099.739999998</v>
      </c>
      <c r="J69" s="10">
        <f>SUM(J64,J59,J54,J49)</f>
        <v>0</v>
      </c>
      <c r="K69" s="27"/>
    </row>
    <row r="70" spans="1:11" ht="33.75" customHeight="1" x14ac:dyDescent="0.25">
      <c r="A70" s="19">
        <v>9</v>
      </c>
      <c r="B70" s="19" t="s">
        <v>50</v>
      </c>
      <c r="C70" s="36" t="s">
        <v>22</v>
      </c>
      <c r="D70" s="14" t="s">
        <v>5</v>
      </c>
      <c r="E70" s="10">
        <f t="shared" ref="E70:E72" si="27">SUM(F70:J70)</f>
        <v>0</v>
      </c>
      <c r="F70" s="10"/>
      <c r="G70" s="10"/>
      <c r="H70" s="10"/>
      <c r="I70" s="10"/>
      <c r="J70" s="10"/>
      <c r="K70" s="52" t="s">
        <v>44</v>
      </c>
    </row>
    <row r="71" spans="1:11" x14ac:dyDescent="0.25">
      <c r="A71" s="19"/>
      <c r="B71" s="19"/>
      <c r="C71" s="36"/>
      <c r="D71" s="14" t="s">
        <v>30</v>
      </c>
      <c r="E71" s="10">
        <f t="shared" si="27"/>
        <v>5134312.07</v>
      </c>
      <c r="F71" s="10">
        <v>5134312.07</v>
      </c>
      <c r="G71" s="10"/>
      <c r="H71" s="10"/>
      <c r="I71" s="10"/>
      <c r="J71" s="10"/>
      <c r="K71" s="52"/>
    </row>
    <row r="72" spans="1:11" x14ac:dyDescent="0.25">
      <c r="A72" s="19"/>
      <c r="B72" s="19"/>
      <c r="C72" s="36"/>
      <c r="D72" s="14" t="s">
        <v>7</v>
      </c>
      <c r="E72" s="10">
        <f t="shared" si="27"/>
        <v>900033.49</v>
      </c>
      <c r="F72" s="10">
        <v>274033.49</v>
      </c>
      <c r="G72" s="10">
        <v>336000</v>
      </c>
      <c r="H72" s="10">
        <v>290000</v>
      </c>
      <c r="I72" s="10">
        <v>0</v>
      </c>
      <c r="J72" s="10">
        <v>0</v>
      </c>
      <c r="K72" s="52"/>
    </row>
    <row r="73" spans="1:11" x14ac:dyDescent="0.25">
      <c r="A73" s="19"/>
      <c r="B73" s="19"/>
      <c r="C73" s="36"/>
      <c r="D73" s="14" t="s">
        <v>11</v>
      </c>
      <c r="E73" s="10"/>
      <c r="F73" s="10"/>
      <c r="G73" s="10"/>
      <c r="H73" s="10"/>
      <c r="I73" s="10"/>
      <c r="J73" s="10"/>
      <c r="K73" s="52"/>
    </row>
    <row r="74" spans="1:11" ht="23.25" customHeight="1" x14ac:dyDescent="0.25">
      <c r="A74" s="19"/>
      <c r="B74" s="19"/>
      <c r="C74" s="36"/>
      <c r="D74" s="14" t="s">
        <v>8</v>
      </c>
      <c r="E74" s="10">
        <f>E71+E72</f>
        <v>6034345.5600000005</v>
      </c>
      <c r="F74" s="10">
        <f>F71+F72</f>
        <v>5408345.5600000005</v>
      </c>
      <c r="G74" s="10">
        <f>G72</f>
        <v>336000</v>
      </c>
      <c r="H74" s="10">
        <f>H72</f>
        <v>290000</v>
      </c>
      <c r="I74" s="10">
        <f>I72</f>
        <v>0</v>
      </c>
      <c r="J74" s="10">
        <f>J72</f>
        <v>0</v>
      </c>
      <c r="K74" s="52"/>
    </row>
    <row r="75" spans="1:11" s="1" customFormat="1" ht="18" hidden="1" customHeight="1" x14ac:dyDescent="0.25">
      <c r="A75" s="19"/>
      <c r="B75" s="19"/>
      <c r="C75" s="36"/>
      <c r="D75" s="14" t="s">
        <v>8</v>
      </c>
      <c r="E75" s="10">
        <f>SUM(F75:J75)</f>
        <v>6034345.5600000005</v>
      </c>
      <c r="F75" s="10">
        <f>SUM(F70:F72)</f>
        <v>5408345.5600000005</v>
      </c>
      <c r="G75" s="10">
        <f t="shared" ref="G75:J75" si="28">SUM(G70:G72)</f>
        <v>336000</v>
      </c>
      <c r="H75" s="10">
        <f t="shared" ref="H75:I75" si="29">SUM(H70:H72)</f>
        <v>290000</v>
      </c>
      <c r="I75" s="10">
        <f t="shared" si="29"/>
        <v>0</v>
      </c>
      <c r="J75" s="10">
        <f t="shared" si="28"/>
        <v>0</v>
      </c>
      <c r="K75" s="52"/>
    </row>
    <row r="76" spans="1:11" s="1" customFormat="1" ht="33.75" customHeight="1" x14ac:dyDescent="0.25">
      <c r="A76" s="19">
        <v>10</v>
      </c>
      <c r="B76" s="19" t="s">
        <v>38</v>
      </c>
      <c r="C76" s="53" t="s">
        <v>32</v>
      </c>
      <c r="D76" s="14" t="s">
        <v>5</v>
      </c>
      <c r="E76" s="10">
        <f t="shared" ref="E76:E78" si="30">SUM(F76:J76)</f>
        <v>0</v>
      </c>
      <c r="F76" s="10"/>
      <c r="G76" s="10"/>
      <c r="H76" s="10"/>
      <c r="I76" s="12"/>
      <c r="J76" s="12"/>
      <c r="K76" s="20" t="s">
        <v>37</v>
      </c>
    </row>
    <row r="77" spans="1:11" s="1" customFormat="1" ht="42" customHeight="1" x14ac:dyDescent="0.25">
      <c r="A77" s="19"/>
      <c r="B77" s="19"/>
      <c r="C77" s="41"/>
      <c r="D77" s="14" t="s">
        <v>6</v>
      </c>
      <c r="E77" s="10">
        <f t="shared" si="30"/>
        <v>0</v>
      </c>
      <c r="F77" s="10"/>
      <c r="G77" s="10"/>
      <c r="H77" s="10"/>
      <c r="I77" s="10"/>
      <c r="J77" s="10"/>
      <c r="K77" s="21"/>
    </row>
    <row r="78" spans="1:11" s="1" customFormat="1" ht="30.75" customHeight="1" x14ac:dyDescent="0.25">
      <c r="A78" s="19"/>
      <c r="B78" s="19"/>
      <c r="C78" s="41"/>
      <c r="D78" s="14" t="s">
        <v>7</v>
      </c>
      <c r="E78" s="10">
        <f t="shared" si="30"/>
        <v>150000</v>
      </c>
      <c r="F78" s="10">
        <v>0</v>
      </c>
      <c r="G78" s="10">
        <v>50000</v>
      </c>
      <c r="H78" s="10">
        <v>50000</v>
      </c>
      <c r="I78" s="10">
        <v>50000</v>
      </c>
      <c r="J78" s="10">
        <v>0</v>
      </c>
      <c r="K78" s="21"/>
    </row>
    <row r="79" spans="1:11" s="1" customFormat="1" ht="35.25" customHeight="1" x14ac:dyDescent="0.25">
      <c r="A79" s="19"/>
      <c r="B79" s="19"/>
      <c r="C79" s="41"/>
      <c r="D79" s="14" t="s">
        <v>11</v>
      </c>
      <c r="E79" s="10"/>
      <c r="F79" s="10"/>
      <c r="G79" s="10"/>
      <c r="H79" s="10"/>
      <c r="I79" s="10"/>
      <c r="J79" s="10"/>
      <c r="K79" s="21"/>
    </row>
    <row r="80" spans="1:11" s="1" customFormat="1" ht="18" customHeight="1" x14ac:dyDescent="0.25">
      <c r="A80" s="19"/>
      <c r="B80" s="19"/>
      <c r="C80" s="42"/>
      <c r="D80" s="14" t="s">
        <v>8</v>
      </c>
      <c r="E80" s="10">
        <f>SUM(F80:J80)</f>
        <v>150000</v>
      </c>
      <c r="F80" s="10">
        <f>SUM(F76:F78)</f>
        <v>0</v>
      </c>
      <c r="G80" s="10">
        <f t="shared" ref="G80:J80" si="31">SUM(G76:G78)</f>
        <v>50000</v>
      </c>
      <c r="H80" s="10">
        <f t="shared" ref="H80:I80" si="32">SUM(H76:H78)</f>
        <v>50000</v>
      </c>
      <c r="I80" s="10">
        <f t="shared" si="32"/>
        <v>50000</v>
      </c>
      <c r="J80" s="10">
        <f t="shared" si="31"/>
        <v>0</v>
      </c>
      <c r="K80" s="22"/>
    </row>
    <row r="81" spans="1:11" s="1" customFormat="1" x14ac:dyDescent="0.25">
      <c r="A81" s="19">
        <v>11</v>
      </c>
      <c r="B81" s="37" t="s">
        <v>33</v>
      </c>
      <c r="C81" s="28" t="s">
        <v>34</v>
      </c>
      <c r="D81" s="16" t="s">
        <v>5</v>
      </c>
      <c r="E81" s="10">
        <f t="shared" ref="E81:E83" si="33">SUM(F81:J81)</f>
        <v>0</v>
      </c>
      <c r="F81" s="10"/>
      <c r="G81" s="10"/>
      <c r="H81" s="10"/>
      <c r="I81" s="11"/>
      <c r="J81" s="12"/>
      <c r="K81" s="40"/>
    </row>
    <row r="82" spans="1:11" s="1" customFormat="1" x14ac:dyDescent="0.25">
      <c r="A82" s="19"/>
      <c r="B82" s="38"/>
      <c r="C82" s="29"/>
      <c r="D82" s="14" t="s">
        <v>6</v>
      </c>
      <c r="E82" s="10">
        <f t="shared" si="33"/>
        <v>0</v>
      </c>
      <c r="F82" s="10"/>
      <c r="G82" s="10"/>
      <c r="H82" s="10"/>
      <c r="I82" s="10"/>
      <c r="J82" s="10"/>
      <c r="K82" s="41"/>
    </row>
    <row r="83" spans="1:11" s="1" customFormat="1" x14ac:dyDescent="0.25">
      <c r="A83" s="19"/>
      <c r="B83" s="38"/>
      <c r="C83" s="29"/>
      <c r="D83" s="14" t="s">
        <v>7</v>
      </c>
      <c r="E83" s="10">
        <f t="shared" si="33"/>
        <v>6771000</v>
      </c>
      <c r="F83" s="10">
        <v>1700000</v>
      </c>
      <c r="G83" s="10">
        <v>71000</v>
      </c>
      <c r="H83" s="10">
        <v>2000000</v>
      </c>
      <c r="I83" s="10">
        <v>3000000</v>
      </c>
      <c r="J83" s="10">
        <v>0</v>
      </c>
      <c r="K83" s="41"/>
    </row>
    <row r="84" spans="1:11" s="1" customFormat="1" x14ac:dyDescent="0.25">
      <c r="A84" s="19"/>
      <c r="B84" s="38"/>
      <c r="C84" s="29"/>
      <c r="D84" s="14" t="s">
        <v>11</v>
      </c>
      <c r="E84" s="10"/>
      <c r="F84" s="10"/>
      <c r="G84" s="10"/>
      <c r="H84" s="10"/>
      <c r="I84" s="10"/>
      <c r="J84" s="10"/>
      <c r="K84" s="41"/>
    </row>
    <row r="85" spans="1:11" s="1" customFormat="1" ht="18" customHeight="1" x14ac:dyDescent="0.25">
      <c r="A85" s="19"/>
      <c r="B85" s="39"/>
      <c r="C85" s="30"/>
      <c r="D85" s="14" t="s">
        <v>8</v>
      </c>
      <c r="E85" s="10">
        <f>SUM(F85:J85)</f>
        <v>6771000</v>
      </c>
      <c r="F85" s="10">
        <f t="shared" ref="F85:J85" si="34">SUM(F81:F83)</f>
        <v>1700000</v>
      </c>
      <c r="G85" s="10">
        <f t="shared" si="34"/>
        <v>71000</v>
      </c>
      <c r="H85" s="10">
        <f t="shared" ref="H85:I85" si="35">SUM(H81:H83)</f>
        <v>2000000</v>
      </c>
      <c r="I85" s="10">
        <f t="shared" si="35"/>
        <v>3000000</v>
      </c>
      <c r="J85" s="10">
        <f t="shared" si="34"/>
        <v>0</v>
      </c>
      <c r="K85" s="42"/>
    </row>
    <row r="86" spans="1:11" s="1" customFormat="1" x14ac:dyDescent="0.25">
      <c r="A86" s="19">
        <v>12</v>
      </c>
      <c r="B86" s="37" t="s">
        <v>35</v>
      </c>
      <c r="C86" s="19" t="s">
        <v>19</v>
      </c>
      <c r="D86" s="16" t="s">
        <v>5</v>
      </c>
      <c r="E86" s="10">
        <f t="shared" ref="E86:E88" si="36">SUM(F86:J86)</f>
        <v>0</v>
      </c>
      <c r="F86" s="10"/>
      <c r="G86" s="10"/>
      <c r="H86" s="10"/>
      <c r="I86" s="11"/>
      <c r="J86" s="12"/>
      <c r="K86" s="13"/>
    </row>
    <row r="87" spans="1:11" s="1" customFormat="1" x14ac:dyDescent="0.25">
      <c r="A87" s="19"/>
      <c r="B87" s="38" t="s">
        <v>35</v>
      </c>
      <c r="C87" s="19"/>
      <c r="D87" s="14" t="s">
        <v>6</v>
      </c>
      <c r="E87" s="10">
        <f t="shared" si="36"/>
        <v>0</v>
      </c>
      <c r="F87" s="10"/>
      <c r="G87" s="10"/>
      <c r="H87" s="10"/>
      <c r="I87" s="10"/>
      <c r="J87" s="10"/>
      <c r="K87" s="13"/>
    </row>
    <row r="88" spans="1:11" s="1" customFormat="1" x14ac:dyDescent="0.25">
      <c r="A88" s="19"/>
      <c r="B88" s="38" t="s">
        <v>35</v>
      </c>
      <c r="C88" s="19"/>
      <c r="D88" s="14" t="s">
        <v>7</v>
      </c>
      <c r="E88" s="10">
        <f t="shared" si="36"/>
        <v>329248</v>
      </c>
      <c r="F88" s="10"/>
      <c r="G88" s="10">
        <v>329248</v>
      </c>
      <c r="H88" s="10"/>
      <c r="I88" s="10"/>
      <c r="J88" s="10">
        <v>0</v>
      </c>
      <c r="K88" s="13"/>
    </row>
    <row r="89" spans="1:11" s="1" customFormat="1" x14ac:dyDescent="0.25">
      <c r="A89" s="19"/>
      <c r="B89" s="38" t="s">
        <v>35</v>
      </c>
      <c r="C89" s="19"/>
      <c r="D89" s="14" t="s">
        <v>11</v>
      </c>
      <c r="E89" s="10"/>
      <c r="F89" s="10"/>
      <c r="G89" s="10"/>
      <c r="H89" s="10"/>
      <c r="I89" s="10"/>
      <c r="J89" s="10"/>
      <c r="K89" s="13"/>
    </row>
    <row r="90" spans="1:11" s="1" customFormat="1" ht="18" customHeight="1" x14ac:dyDescent="0.25">
      <c r="A90" s="19"/>
      <c r="B90" s="39" t="s">
        <v>35</v>
      </c>
      <c r="C90" s="19"/>
      <c r="D90" s="14" t="s">
        <v>8</v>
      </c>
      <c r="E90" s="10">
        <f>SUM(F90:J90)</f>
        <v>329248</v>
      </c>
      <c r="F90" s="10">
        <f t="shared" ref="F90:J90" si="37">SUM(F86:F88)</f>
        <v>0</v>
      </c>
      <c r="G90" s="10">
        <f t="shared" si="37"/>
        <v>329248</v>
      </c>
      <c r="H90" s="10">
        <f t="shared" ref="H90:I90" si="38">SUM(H86:H88)</f>
        <v>0</v>
      </c>
      <c r="I90" s="10">
        <f t="shared" si="38"/>
        <v>0</v>
      </c>
      <c r="J90" s="10">
        <f t="shared" si="37"/>
        <v>0</v>
      </c>
      <c r="K90" s="13"/>
    </row>
    <row r="91" spans="1:11" ht="33.75" customHeight="1" x14ac:dyDescent="0.25">
      <c r="A91" s="28"/>
      <c r="B91" s="43" t="s">
        <v>9</v>
      </c>
      <c r="C91" s="46"/>
      <c r="D91" s="14" t="s">
        <v>5</v>
      </c>
      <c r="E91" s="10">
        <f>SUM(F91:J91)</f>
        <v>1488053</v>
      </c>
      <c r="F91" s="10">
        <f>F70+F45</f>
        <v>1488053</v>
      </c>
      <c r="G91" s="10">
        <f>G10+G15+G35+G40+G45+G50+G55+G60+G65+G30+G20</f>
        <v>0</v>
      </c>
      <c r="H91" s="10">
        <f>H10+H15+H35+H40+H45+H50+H55+H60+H65+H30+H20</f>
        <v>0</v>
      </c>
      <c r="I91" s="10">
        <v>0</v>
      </c>
      <c r="J91" s="10">
        <v>0</v>
      </c>
      <c r="K91" s="49"/>
    </row>
    <row r="92" spans="1:11" x14ac:dyDescent="0.25">
      <c r="A92" s="29"/>
      <c r="B92" s="44"/>
      <c r="C92" s="47"/>
      <c r="D92" s="14" t="s">
        <v>30</v>
      </c>
      <c r="E92" s="10">
        <f t="shared" si="20"/>
        <v>10894530.07</v>
      </c>
      <c r="F92" s="10">
        <f>F71+F46</f>
        <v>10894530.07</v>
      </c>
      <c r="G92" s="10">
        <f>G11+G16+G36+G41+G46+G51+G56+G61+G66+G31+G21</f>
        <v>0</v>
      </c>
      <c r="H92" s="10">
        <f>H11+H16+H36+H41+H46+H51+H56+H61+H66+H31+H21</f>
        <v>0</v>
      </c>
      <c r="I92" s="10">
        <f>I11+I16+I36+I41+I46+I51+I56+I61+I66+I31+I21</f>
        <v>0</v>
      </c>
      <c r="J92" s="10">
        <f>J11+J16+J36+J41+J46+J51+J56+J61+J66+J31+J21</f>
        <v>0</v>
      </c>
      <c r="K92" s="50"/>
    </row>
    <row r="93" spans="1:11" x14ac:dyDescent="0.25">
      <c r="A93" s="29"/>
      <c r="B93" s="44"/>
      <c r="C93" s="47"/>
      <c r="D93" s="14" t="s">
        <v>7</v>
      </c>
      <c r="E93" s="10">
        <f t="shared" si="20"/>
        <v>187562395.98000002</v>
      </c>
      <c r="F93" s="10">
        <f>F12+F17+F22+F32+F37+F42+F47+F72+F78+F83+F88</f>
        <v>43826847.609999999</v>
      </c>
      <c r="G93" s="10">
        <f>G12+G17+G22+G32+G37+G42+G47+G72+G78+G83+G88+G27</f>
        <v>49648007.659999996</v>
      </c>
      <c r="H93" s="10">
        <f>H12+H17+H22+H32+H37+H42+H47+H72+H78+H83+H88+H27</f>
        <v>46621919.57</v>
      </c>
      <c r="I93" s="10">
        <f>I12+I17+I22+I32+I37+I42+I47+I72+I78+I83+I88+I27</f>
        <v>47465621.140000001</v>
      </c>
      <c r="J93" s="10">
        <f>J12+J17+J22+J32+J37+J42+J47+J72+J78+J83+J88</f>
        <v>0</v>
      </c>
      <c r="K93" s="50"/>
    </row>
    <row r="94" spans="1:11" x14ac:dyDescent="0.25">
      <c r="A94" s="29"/>
      <c r="B94" s="44"/>
      <c r="C94" s="47"/>
      <c r="D94" s="14" t="s">
        <v>11</v>
      </c>
      <c r="E94" s="10">
        <f t="shared" si="20"/>
        <v>0</v>
      </c>
      <c r="F94" s="10">
        <f>F13+F18+F38+F43+F48+F53+F58+F63+F68+F33+F23</f>
        <v>0</v>
      </c>
      <c r="G94" s="10">
        <f>G13+G18+G38+G43+G48+G53+G58+G63+G68+G33+G23</f>
        <v>0</v>
      </c>
      <c r="H94" s="10">
        <f>H13+H18+H38+H43+H48+H53+H58+H63+H68+H33+H23</f>
        <v>0</v>
      </c>
      <c r="I94" s="10">
        <f>I13+I18+I38+I43+I48+I53+I58+I63+I68+I33+I23</f>
        <v>0</v>
      </c>
      <c r="J94" s="10">
        <f>J13+J18+J38+J43+J48+J53+J58+J63+J68+J33+J23</f>
        <v>0</v>
      </c>
      <c r="K94" s="50"/>
    </row>
    <row r="95" spans="1:11" x14ac:dyDescent="0.25">
      <c r="A95" s="30"/>
      <c r="B95" s="45"/>
      <c r="C95" s="48"/>
      <c r="D95" s="17" t="s">
        <v>8</v>
      </c>
      <c r="E95" s="10">
        <f t="shared" si="20"/>
        <v>199944979.05000001</v>
      </c>
      <c r="F95" s="10">
        <f>SUM(F91:F93)</f>
        <v>56209430.68</v>
      </c>
      <c r="G95" s="10">
        <f>SUM(G91:G93)</f>
        <v>49648007.659999996</v>
      </c>
      <c r="H95" s="10">
        <f>SUM(H91:H94)</f>
        <v>46621919.57</v>
      </c>
      <c r="I95" s="10">
        <f>SUM(I91:I94)</f>
        <v>47465621.140000001</v>
      </c>
      <c r="J95" s="10">
        <f>SUM(J91:J94)</f>
        <v>0</v>
      </c>
      <c r="K95" s="51"/>
    </row>
    <row r="97" spans="6:10" x14ac:dyDescent="0.25">
      <c r="F97" s="7"/>
      <c r="G97" s="7"/>
      <c r="H97" s="7"/>
      <c r="I97" s="7"/>
      <c r="J97" s="7"/>
    </row>
    <row r="98" spans="6:10" x14ac:dyDescent="0.25">
      <c r="F98" s="7"/>
    </row>
  </sheetData>
  <mergeCells count="79">
    <mergeCell ref="A65:A69"/>
    <mergeCell ref="B65:B69"/>
    <mergeCell ref="A6:K6"/>
    <mergeCell ref="K15:K19"/>
    <mergeCell ref="A7:A8"/>
    <mergeCell ref="B7:B8"/>
    <mergeCell ref="A15:A19"/>
    <mergeCell ref="B15:B19"/>
    <mergeCell ref="C15:C19"/>
    <mergeCell ref="A10:A14"/>
    <mergeCell ref="K7:K8"/>
    <mergeCell ref="D7:D8"/>
    <mergeCell ref="B10:B14"/>
    <mergeCell ref="B45:B49"/>
    <mergeCell ref="C45:C49"/>
    <mergeCell ref="A40:A44"/>
    <mergeCell ref="B91:B95"/>
    <mergeCell ref="A91:A95"/>
    <mergeCell ref="C91:C95"/>
    <mergeCell ref="K91:K95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B86:B90"/>
    <mergeCell ref="C86:C90"/>
    <mergeCell ref="B20:B24"/>
    <mergeCell ref="K30:K34"/>
    <mergeCell ref="B81:B85"/>
    <mergeCell ref="C81:C85"/>
    <mergeCell ref="K81:K85"/>
    <mergeCell ref="C65:C69"/>
    <mergeCell ref="K65:K69"/>
    <mergeCell ref="A60:A64"/>
    <mergeCell ref="C55:C59"/>
    <mergeCell ref="B55:B59"/>
    <mergeCell ref="A55:A59"/>
    <mergeCell ref="C50:C54"/>
    <mergeCell ref="B50:B54"/>
    <mergeCell ref="A50:A54"/>
    <mergeCell ref="B60:B64"/>
    <mergeCell ref="K60:K64"/>
    <mergeCell ref="C60:C64"/>
    <mergeCell ref="G2:L2"/>
    <mergeCell ref="E7:J7"/>
    <mergeCell ref="K20:K24"/>
    <mergeCell ref="K35:K39"/>
    <mergeCell ref="K50:K54"/>
    <mergeCell ref="K55:K59"/>
    <mergeCell ref="C10:C14"/>
    <mergeCell ref="K10:K14"/>
    <mergeCell ref="C7:C8"/>
    <mergeCell ref="A4:K4"/>
    <mergeCell ref="A35:A39"/>
    <mergeCell ref="B35:B39"/>
    <mergeCell ref="C35:C39"/>
    <mergeCell ref="A30:A34"/>
    <mergeCell ref="A5:K5"/>
    <mergeCell ref="A45:A49"/>
    <mergeCell ref="K25:K29"/>
    <mergeCell ref="G1:K1"/>
    <mergeCell ref="G3:K3"/>
    <mergeCell ref="B30:B34"/>
    <mergeCell ref="C30:C34"/>
    <mergeCell ref="A20:A24"/>
    <mergeCell ref="A25:A29"/>
    <mergeCell ref="B25:B29"/>
    <mergeCell ref="C25:C29"/>
    <mergeCell ref="C20:C24"/>
    <mergeCell ref="K40:K44"/>
    <mergeCell ref="C40:C44"/>
    <mergeCell ref="B40:B44"/>
    <mergeCell ref="K45:K4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2019-02-28T12:11:34Z</dcterms:modified>
</cp:coreProperties>
</file>